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1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<sst xmlns="http://schemas.openxmlformats.org/spreadsheetml/2006/main" count="91" uniqueCount="87">
  <si>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</si>
  <si>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</si>
  <si>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</si>
  <si>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Ярославская,17</t>
  </si>
  <si>
    <t xml:space="preserve">       период: с 01 января 2019 по 31 декабря 2019 года</t>
  </si>
  <si>
    <t xml:space="preserve">Общая  площадь дома : 13640,6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</si>
  <si>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</si>
  <si>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</si>
  <si>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</si>
  <si>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</si>
  <si>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</si>
  <si>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</si>
  <si>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</si>
  <si>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</si>
  <si>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</si>
  <si>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</si>
  <si>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</si>
  <si>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</si>
  <si>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</si>
  <si>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</si>
  <si>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</si>
  <si>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</si>
  <si>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</si>
  <si>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</si>
  <si>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</si>
  <si>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</si>
  <si>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</si>
  <si>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</si>
  <si>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</si>
  <si>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</si>
  <si>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</si>
  <si>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</si>
  <si>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</si>
  <si>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</si>
  <si>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</si>
  <si>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</si>
  <si>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</si>
  <si>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</si>
  <si>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</si>
  <si>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конвекторов в подъезде № 6 на радиаторы - 10 сек.</t>
  </si>
  <si>
    <t xml:space="preserve">Установка радиатора в подъезде № 6 м/д 1-2 эт. - 14 сек.</t>
  </si>
  <si>
    <t xml:space="preserve">Замена радиаторов в кв.к№№63, 170, 109, 224 - 63 сек.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</si>
  <si>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</si>
  <si>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</si>
  <si>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радиаторов в подъездах №№1 и 4 -38 секций</t>
  </si>
  <si>
    <t xml:space="preserve">Установка  цирк.насоса на стояк гор.водоснабжения по кв.191</t>
  </si>
  <si>
    <t xml:space="preserve">Проверка вентиляц.каналов кв. № 8</t>
  </si>
  <si>
    <t xml:space="preserve">2.2. Работы по благоустройству земельного участка </t>
  </si>
  <si>
    <t xml:space="preserve">Установка зимней горки</t>
  </si>
  <si>
    <t xml:space="preserve">Изготовление и установка урны на детской площадке</t>
  </si>
  <si>
    <t xml:space="preserve">2.3 Работы по содержанию помещений, входящих в состав общего имущества многоквартирного дома</t>
  </si>
  <si>
    <t xml:space="preserve">Изготовление и установка металлического пандуса на 1-ом этаже под.№5 - 1шт.</t>
  </si>
  <si>
    <t xml:space="preserve">Замена тамбурной двери подъезд № 6</t>
  </si>
  <si>
    <t xml:space="preserve">Косметический ремонт подъезда № 4</t>
  </si>
  <si>
    <t xml:space="preserve">Косметический ремонт подъезда № 3</t>
  </si>
  <si>
    <t xml:space="preserve">Замена тамбурной двери подъезд № 3</t>
  </si>
  <si>
    <t xml:space="preserve">Косметический ремонт подъезда № 6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</si>
  <si>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</si>
  <si>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Утепление панелей с фасада штукатурным слоем кв.4, 8 - 46,8 кв.м.</t>
  </si>
  <si>
    <t xml:space="preserve">Ремонт козырька балкона кв.№№69-72, 105-106 - 30 кв.м.</t>
  </si>
  <si>
    <t xml:space="preserve">Герметизация межпанельных швов - 20,15 пог.м., и панелей - 47,87 кв.м. кв.№№ 35-36, 109, 143, 173, 236, 239, 240, 243</t>
  </si>
  <si>
    <t xml:space="preserve">Изготовление и установка зонта над вент.шахтой подъезд № 6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</si>
  <si>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</si>
  <si>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</si>
  <si>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</si>
  <si>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</si>
  <si>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</si>
  <si>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</si>
  <si>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</si>
  <si>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</si>
  <si>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</si>
  <si>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</si>
  <si>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</si>
  <si>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</si>
  <si>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 ртутных  ламп</t>
  </si>
  <si>
    <t xml:space="preserve">8.4 Выдача  техусловий</t>
  </si>
  <si>
    <t xml:space="preserve">8.5 Установка  табличек и противовандальных  рамок</t>
  </si>
  <si>
    <t xml:space="preserve">8.6 Уборка, вывоз  листвы, веток, снега  и КГО</t>
  </si>
  <si>
    <t xml:space="preserve">8.7 Снятие показаний и злектронная передача общедомовых приборов учета ресурсоснабжающим организациям</t>
  </si>
  <si>
    <t xml:space="preserve">8.8 Техническое  обслуживание охранной  сигнализации в  подвале  и на чердаке</t>
  </si>
  <si>
    <t xml:space="preserve">8.9 Размещение табличек в кабинах лифта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</si>
  <si>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 111580,96  руб.</t>
  </si>
  <si>
    <t xml:space="preserve">За  отчетный   период   поступило  от  населения  на  содержание  и  текущий  ремонт :  936237,90   руб.</t>
  </si>
  <si>
    <t xml:space="preserve">Выполнено  работ  по  содержанию  и  текущему  ремонту  за  отчетный  период  :  1065677,04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</si>
  <si>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- 241020,10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</si>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</sst>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6"/>
  <sheetViews>
    <sheetView showFormulas="false" showGridLines="true" showRowColHeaders="true" showZeros="true" rightToLeft="false" tabSelected="true" showOutlineSymbols="true" defaultGridColor="true" view="normal" topLeftCell="A47" colorId="64" zoomScale="100" zoomScaleNormal="100" zoomScalePageLayoutView="100" workbookViewId="0">
      <selection pane="topLeft" activeCell="B79" activeCellId="0" sqref="B79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1361329.92</v>
      </c>
      <c r="F12" s="9"/>
    </row>
    <row r="13" customFormat="false" ht="15.6" hidden="false" customHeight="false" outlineLevel="0" collapsed="false">
      <c r="B13" s="10" t="s">
        <v>14</v>
      </c>
      <c r="C13" s="7" t="n">
        <v>4867045.98</v>
      </c>
      <c r="D13" s="7" t="n">
        <v>4752804.19</v>
      </c>
      <c r="E13" s="11" t="n">
        <f aca="false">D13-C13</f>
        <v>-114241.79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7375853.62</v>
      </c>
      <c r="D14" s="7" t="n">
        <f aca="false">D15+D16+D17</f>
        <v>7085935.5</v>
      </c>
      <c r="E14" s="11" t="n">
        <f aca="false">D14-C14</f>
        <v>-289918.120000002</v>
      </c>
      <c r="F14" s="11"/>
    </row>
    <row r="15" customFormat="false" ht="15.6" hidden="false" customHeight="false" outlineLevel="0" collapsed="false">
      <c r="B15" s="10" t="s">
        <v>16</v>
      </c>
      <c r="C15" s="7" t="n">
        <v>1354290.03</v>
      </c>
      <c r="D15" s="7" t="n">
        <v>1289618.97</v>
      </c>
      <c r="E15" s="11" t="n">
        <f aca="false">D15-C15</f>
        <v>-64671.0600000001</v>
      </c>
      <c r="F15" s="11"/>
    </row>
    <row r="16" customFormat="false" ht="15.6" hidden="false" customHeight="false" outlineLevel="0" collapsed="false">
      <c r="B16" s="10" t="s">
        <v>17</v>
      </c>
      <c r="C16" s="7" t="n">
        <v>4469954.07</v>
      </c>
      <c r="D16" s="7" t="n">
        <v>4476269.35</v>
      </c>
      <c r="E16" s="11" t="n">
        <f aca="false">D16-C16</f>
        <v>6315.27999999933</v>
      </c>
      <c r="F16" s="11"/>
    </row>
    <row r="17" customFormat="false" ht="15.6" hidden="false" customHeight="false" outlineLevel="0" collapsed="false">
      <c r="B17" s="10" t="s">
        <v>18</v>
      </c>
      <c r="C17" s="7" t="n">
        <v>1551609.52</v>
      </c>
      <c r="D17" s="7" t="n">
        <v>1320047.18</v>
      </c>
      <c r="E17" s="11" t="n">
        <f aca="false">D17-C17</f>
        <v>-231562.34</v>
      </c>
      <c r="F17" s="11"/>
    </row>
    <row r="18" customFormat="false" ht="15.6" hidden="false" customHeight="false" outlineLevel="0" collapsed="false">
      <c r="B18" s="12" t="s">
        <v>19</v>
      </c>
      <c r="C18" s="7" t="n">
        <v>59740.4</v>
      </c>
      <c r="D18" s="7" t="n">
        <v>70034.78</v>
      </c>
      <c r="E18" s="11" t="n">
        <f aca="false">D18-C18</f>
        <v>10294.38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12302640</v>
      </c>
      <c r="D19" s="7" t="n">
        <f aca="false">D13+D14+D18</f>
        <v>11908774.47</v>
      </c>
      <c r="E19" s="11" t="n">
        <f aca="false">D19-C19</f>
        <v>-393865.530000003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1755195.45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13640.6</v>
      </c>
      <c r="E26" s="18" t="s">
        <v>29</v>
      </c>
      <c r="F26" s="21" t="n">
        <v>221046.6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13640.6</v>
      </c>
      <c r="E28" s="22" t="s">
        <v>31</v>
      </c>
      <c r="F28" s="23" t="n">
        <v>730017.84</v>
      </c>
    </row>
    <row r="29" customFormat="false" ht="46.8" hidden="false" customHeight="false" outlineLevel="0" collapsed="false">
      <c r="B29" s="24" t="s">
        <v>32</v>
      </c>
      <c r="C29" s="24"/>
      <c r="D29" s="17" t="n">
        <v>13640.6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13640.6</v>
      </c>
      <c r="E30" s="22" t="s">
        <v>34</v>
      </c>
      <c r="F30" s="23" t="n">
        <v>8414.15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6.2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3" hidden="false" customHeight="true" outlineLevel="0" collapsed="false">
      <c r="B33" s="29" t="s">
        <v>39</v>
      </c>
      <c r="C33" s="29"/>
      <c r="D33" s="26"/>
      <c r="E33" s="27"/>
      <c r="F33" s="30" t="n">
        <v>13687.48</v>
      </c>
    </row>
    <row r="34" customFormat="false" ht="28.5" hidden="false" customHeight="true" outlineLevel="0" collapsed="false">
      <c r="B34" s="31" t="s">
        <v>40</v>
      </c>
      <c r="C34" s="31"/>
      <c r="D34" s="26"/>
      <c r="E34" s="27"/>
      <c r="F34" s="32" t="n">
        <v>33136.07</v>
      </c>
    </row>
    <row r="35" customFormat="false" ht="34.5" hidden="false" customHeight="true" outlineLevel="0" collapsed="false">
      <c r="B35" s="33" t="s">
        <v>41</v>
      </c>
      <c r="C35" s="33"/>
      <c r="D35" s="26"/>
      <c r="E35" s="27"/>
      <c r="F35" s="32" t="n">
        <v>76921.1</v>
      </c>
    </row>
    <row r="36" customFormat="false" ht="27" hidden="false" customHeight="true" outlineLevel="0" collapsed="false">
      <c r="B36" s="33" t="s">
        <v>42</v>
      </c>
      <c r="C36" s="33"/>
      <c r="D36" s="26"/>
      <c r="E36" s="27"/>
      <c r="F36" s="32" t="n">
        <v>9425.24</v>
      </c>
    </row>
    <row r="37" customFormat="false" ht="27" hidden="false" customHeight="true" outlineLevel="0" collapsed="false">
      <c r="B37" s="31" t="s">
        <v>43</v>
      </c>
      <c r="C37" s="31"/>
      <c r="D37" s="26"/>
      <c r="E37" s="27"/>
      <c r="F37" s="32" t="n">
        <v>54050.67</v>
      </c>
    </row>
    <row r="38" customFormat="false" ht="29.25" hidden="false" customHeight="true" outlineLevel="0" collapsed="false">
      <c r="B38" s="29" t="s">
        <v>44</v>
      </c>
      <c r="C38" s="29"/>
      <c r="D38" s="26"/>
      <c r="E38" s="27"/>
      <c r="F38" s="32" t="n">
        <v>86194.91</v>
      </c>
    </row>
    <row r="39" customFormat="false" ht="39" hidden="false" customHeight="true" outlineLevel="0" collapsed="false">
      <c r="B39" s="31" t="s">
        <v>45</v>
      </c>
      <c r="C39" s="31"/>
      <c r="D39" s="26"/>
      <c r="E39" s="27"/>
      <c r="F39" s="34" t="n">
        <v>18971.11</v>
      </c>
    </row>
    <row r="40" customFormat="false" ht="25.5" hidden="false" customHeight="true" outlineLevel="0" collapsed="false">
      <c r="B40" s="29" t="s">
        <v>46</v>
      </c>
      <c r="C40" s="29"/>
      <c r="D40" s="26"/>
      <c r="E40" s="27"/>
      <c r="F40" s="7" t="n">
        <v>900</v>
      </c>
    </row>
    <row r="41" customFormat="false" ht="35.25" hidden="false" customHeight="true" outlineLevel="0" collapsed="false">
      <c r="B41" s="35" t="s">
        <v>47</v>
      </c>
      <c r="C41" s="35"/>
      <c r="D41" s="22"/>
      <c r="E41" s="18" t="s">
        <v>38</v>
      </c>
      <c r="F41" s="19"/>
    </row>
    <row r="42" customFormat="false" ht="27.75" hidden="false" customHeight="true" outlineLevel="0" collapsed="false">
      <c r="B42" s="29" t="s">
        <v>48</v>
      </c>
      <c r="C42" s="29"/>
      <c r="D42" s="22"/>
      <c r="E42" s="18"/>
      <c r="F42" s="7" t="n">
        <v>52205.5</v>
      </c>
    </row>
    <row r="43" customFormat="false" ht="27.75" hidden="false" customHeight="true" outlineLevel="0" collapsed="false">
      <c r="B43" s="29" t="s">
        <v>49</v>
      </c>
      <c r="C43" s="29"/>
      <c r="D43" s="22"/>
      <c r="E43" s="18"/>
      <c r="F43" s="7" t="n">
        <v>4132.55</v>
      </c>
    </row>
    <row r="44" customFormat="false" ht="44.25" hidden="false" customHeight="true" outlineLevel="0" collapsed="false">
      <c r="B44" s="36" t="s">
        <v>50</v>
      </c>
      <c r="C44" s="36"/>
      <c r="D44" s="37"/>
      <c r="E44" s="18" t="s">
        <v>38</v>
      </c>
      <c r="F44" s="19"/>
    </row>
    <row r="45" customFormat="false" ht="44.25" hidden="false" customHeight="true" outlineLevel="0" collapsed="false">
      <c r="B45" s="38" t="s">
        <v>51</v>
      </c>
      <c r="C45" s="38"/>
      <c r="D45" s="37"/>
      <c r="E45" s="18"/>
      <c r="F45" s="7" t="n">
        <v>23920</v>
      </c>
    </row>
    <row r="46" customFormat="false" ht="44.25" hidden="false" customHeight="true" outlineLevel="0" collapsed="false">
      <c r="B46" s="38" t="s">
        <v>52</v>
      </c>
      <c r="C46" s="38"/>
      <c r="D46" s="37"/>
      <c r="E46" s="18"/>
      <c r="F46" s="7" t="n">
        <v>28700</v>
      </c>
    </row>
    <row r="47" customFormat="false" ht="44.25" hidden="false" customHeight="true" outlineLevel="0" collapsed="false">
      <c r="B47" s="38" t="s">
        <v>53</v>
      </c>
      <c r="C47" s="38"/>
      <c r="D47" s="37"/>
      <c r="E47" s="18"/>
      <c r="F47" s="7" t="n">
        <v>150122.04</v>
      </c>
    </row>
    <row r="48" customFormat="false" ht="44.25" hidden="false" customHeight="true" outlineLevel="0" collapsed="false">
      <c r="B48" s="38" t="s">
        <v>54</v>
      </c>
      <c r="C48" s="38"/>
      <c r="D48" s="37"/>
      <c r="E48" s="18"/>
      <c r="F48" s="7" t="n">
        <v>154241.36</v>
      </c>
    </row>
    <row r="49" customFormat="false" ht="25.5" hidden="false" customHeight="true" outlineLevel="0" collapsed="false">
      <c r="B49" s="29" t="s">
        <v>55</v>
      </c>
      <c r="C49" s="29"/>
      <c r="D49" s="37"/>
      <c r="E49" s="18"/>
      <c r="F49" s="7" t="n">
        <v>29500</v>
      </c>
    </row>
    <row r="50" customFormat="false" ht="32.25" hidden="false" customHeight="true" outlineLevel="0" collapsed="false">
      <c r="B50" s="38" t="s">
        <v>56</v>
      </c>
      <c r="C50" s="38"/>
      <c r="D50" s="37"/>
      <c r="E50" s="18"/>
      <c r="F50" s="7" t="n">
        <v>132505.83</v>
      </c>
    </row>
    <row r="51" customFormat="false" ht="63" hidden="false" customHeight="true" outlineLevel="0" collapsed="false">
      <c r="B51" s="36" t="s">
        <v>57</v>
      </c>
      <c r="C51" s="36"/>
      <c r="D51" s="39"/>
      <c r="E51" s="18" t="s">
        <v>38</v>
      </c>
      <c r="F51" s="6"/>
    </row>
    <row r="52" customFormat="false" ht="43.5" hidden="false" customHeight="true" outlineLevel="0" collapsed="false">
      <c r="B52" s="31" t="s">
        <v>58</v>
      </c>
      <c r="C52" s="31"/>
      <c r="D52" s="39"/>
      <c r="E52" s="18"/>
      <c r="F52" s="18" t="n">
        <v>79560</v>
      </c>
    </row>
    <row r="53" customFormat="false" ht="26.25" hidden="false" customHeight="true" outlineLevel="0" collapsed="false">
      <c r="B53" s="31" t="s">
        <v>59</v>
      </c>
      <c r="C53" s="31"/>
      <c r="D53" s="39"/>
      <c r="E53" s="18"/>
      <c r="F53" s="18" t="n">
        <v>27355.43</v>
      </c>
    </row>
    <row r="54" customFormat="false" ht="39" hidden="false" customHeight="true" outlineLevel="0" collapsed="false">
      <c r="B54" s="31" t="s">
        <v>60</v>
      </c>
      <c r="C54" s="31"/>
      <c r="D54" s="39"/>
      <c r="E54" s="18"/>
      <c r="F54" s="18" t="n">
        <v>83851.73</v>
      </c>
    </row>
    <row r="55" customFormat="false" ht="31.2" hidden="false" customHeight="true" outlineLevel="0" collapsed="false">
      <c r="B55" s="38" t="s">
        <v>61</v>
      </c>
      <c r="C55" s="38"/>
      <c r="D55" s="39"/>
      <c r="E55" s="18"/>
      <c r="F55" s="18" t="n">
        <v>6296.02</v>
      </c>
    </row>
    <row r="56" customFormat="false" ht="24" hidden="false" customHeight="true" outlineLevel="0" collapsed="false">
      <c r="B56" s="35" t="s">
        <v>62</v>
      </c>
      <c r="C56" s="35"/>
      <c r="D56" s="40"/>
      <c r="E56" s="41"/>
      <c r="F56" s="19" t="n">
        <f aca="false">SUM(F32:F55)</f>
        <v>1065677.04</v>
      </c>
    </row>
    <row r="57" customFormat="false" ht="19.95" hidden="false" customHeight="true" outlineLevel="0" collapsed="false">
      <c r="B57" s="42" t="s">
        <v>63</v>
      </c>
      <c r="C57" s="42"/>
      <c r="D57" s="42"/>
      <c r="E57" s="42"/>
      <c r="F57" s="42"/>
    </row>
    <row r="58" customFormat="false" ht="48.75" hidden="false" customHeight="true" outlineLevel="0" collapsed="false">
      <c r="B58" s="12" t="s">
        <v>64</v>
      </c>
      <c r="C58" s="12"/>
      <c r="D58" s="17" t="n">
        <v>13640.6</v>
      </c>
      <c r="E58" s="18" t="s">
        <v>65</v>
      </c>
      <c r="F58" s="23" t="n">
        <v>263483.28</v>
      </c>
    </row>
    <row r="59" customFormat="false" ht="21.75" hidden="false" customHeight="true" outlineLevel="0" collapsed="false">
      <c r="B59" s="12" t="s">
        <v>66</v>
      </c>
      <c r="C59" s="12"/>
      <c r="D59" s="17" t="n">
        <v>13640.6</v>
      </c>
      <c r="E59" s="7"/>
      <c r="F59" s="23" t="n">
        <v>41336.04</v>
      </c>
    </row>
    <row r="60" customFormat="false" ht="22.5" hidden="false" customHeight="true" outlineLevel="0" collapsed="false">
      <c r="B60" s="24" t="s">
        <v>67</v>
      </c>
      <c r="C60" s="24"/>
      <c r="D60" s="17" t="n">
        <v>13640.6</v>
      </c>
      <c r="E60" s="7"/>
      <c r="F60" s="23" t="n">
        <v>30542.91</v>
      </c>
    </row>
    <row r="61" customFormat="false" ht="15.6" hidden="false" customHeight="false" outlineLevel="0" collapsed="false">
      <c r="B61" s="43" t="s">
        <v>68</v>
      </c>
      <c r="C61" s="43"/>
      <c r="D61" s="17" t="n">
        <v>13640.6</v>
      </c>
      <c r="E61" s="7"/>
      <c r="F61" s="23" t="n">
        <v>376558.08</v>
      </c>
    </row>
    <row r="62" customFormat="false" ht="15.6" hidden="false" customHeight="false" outlineLevel="0" collapsed="false">
      <c r="B62" s="43" t="s">
        <v>69</v>
      </c>
      <c r="C62" s="43"/>
      <c r="D62" s="17" t="n">
        <v>13640.6</v>
      </c>
      <c r="E62" s="7"/>
      <c r="F62" s="23" t="n">
        <v>581099.52</v>
      </c>
    </row>
    <row r="63" customFormat="false" ht="15.6" hidden="false" customHeight="false" outlineLevel="0" collapsed="false">
      <c r="B63" s="43" t="s">
        <v>70</v>
      </c>
      <c r="C63" s="43"/>
      <c r="D63" s="17" t="n">
        <v>13640.6</v>
      </c>
      <c r="E63" s="7"/>
      <c r="F63" s="23" t="n">
        <v>413226.05</v>
      </c>
    </row>
    <row r="64" customFormat="false" ht="15.6" hidden="false" customHeight="false" outlineLevel="0" collapsed="false">
      <c r="B64" s="43" t="s">
        <v>71</v>
      </c>
      <c r="C64" s="43"/>
      <c r="D64" s="17" t="n">
        <v>13640.6</v>
      </c>
      <c r="E64" s="7"/>
      <c r="F64" s="23" t="n">
        <f aca="false">F65+F66+F67+F68+F70+F72+F73+F69+F71</f>
        <v>116484.7</v>
      </c>
    </row>
    <row r="65" customFormat="false" ht="15.6" hidden="false" customHeight="false" outlineLevel="0" collapsed="false">
      <c r="B65" s="24" t="s">
        <v>72</v>
      </c>
      <c r="C65" s="24"/>
      <c r="D65" s="17"/>
      <c r="E65" s="7"/>
      <c r="F65" s="23" t="n">
        <v>15258.54</v>
      </c>
    </row>
    <row r="66" customFormat="false" ht="15.6" hidden="false" customHeight="false" outlineLevel="0" collapsed="false">
      <c r="B66" s="24" t="s">
        <v>73</v>
      </c>
      <c r="C66" s="24"/>
      <c r="D66" s="17"/>
      <c r="E66" s="7"/>
      <c r="F66" s="23" t="n">
        <v>18000</v>
      </c>
    </row>
    <row r="67" customFormat="false" ht="15.6" hidden="false" customHeight="false" outlineLevel="0" collapsed="false">
      <c r="B67" s="24" t="s">
        <v>74</v>
      </c>
      <c r="C67" s="24"/>
      <c r="D67" s="17"/>
      <c r="E67" s="7"/>
      <c r="F67" s="23" t="n">
        <v>240</v>
      </c>
    </row>
    <row r="68" customFormat="false" ht="15.6" hidden="false" customHeight="false" outlineLevel="0" collapsed="false">
      <c r="B68" s="24" t="s">
        <v>75</v>
      </c>
      <c r="C68" s="24"/>
      <c r="D68" s="17"/>
      <c r="E68" s="7"/>
      <c r="F68" s="23" t="n">
        <v>3484.18</v>
      </c>
    </row>
    <row r="69" customFormat="false" ht="15.6" hidden="false" customHeight="false" outlineLevel="0" collapsed="false">
      <c r="B69" s="24" t="s">
        <v>76</v>
      </c>
      <c r="C69" s="24"/>
      <c r="D69" s="17"/>
      <c r="E69" s="7"/>
      <c r="F69" s="23" t="n">
        <v>5855.83</v>
      </c>
    </row>
    <row r="70" customFormat="false" ht="15.6" hidden="false" customHeight="false" outlineLevel="0" collapsed="false">
      <c r="B70" s="24" t="s">
        <v>77</v>
      </c>
      <c r="C70" s="24"/>
      <c r="D70" s="17"/>
      <c r="E70" s="7"/>
      <c r="F70" s="23" t="n">
        <v>32325.61</v>
      </c>
    </row>
    <row r="71" customFormat="false" ht="36.75" hidden="false" customHeight="true" outlineLevel="0" collapsed="false">
      <c r="B71" s="12" t="s">
        <v>78</v>
      </c>
      <c r="C71" s="12"/>
      <c r="D71" s="44"/>
      <c r="E71" s="26"/>
      <c r="F71" s="45" t="n">
        <v>56634.7</v>
      </c>
    </row>
    <row r="72" customFormat="false" ht="33" hidden="false" customHeight="true" outlineLevel="0" collapsed="false">
      <c r="B72" s="12" t="s">
        <v>79</v>
      </c>
      <c r="C72" s="12"/>
      <c r="D72" s="44"/>
      <c r="E72" s="26"/>
      <c r="F72" s="45" t="n">
        <v>1485.84</v>
      </c>
    </row>
    <row r="73" customFormat="false" ht="15.75" hidden="false" customHeight="true" outlineLevel="0" collapsed="false">
      <c r="B73" s="24" t="s">
        <v>80</v>
      </c>
      <c r="C73" s="24"/>
      <c r="D73" s="46"/>
      <c r="E73" s="46"/>
      <c r="F73" s="23" t="n">
        <v>-16800</v>
      </c>
    </row>
    <row r="75" customFormat="false" ht="21" hidden="false" customHeight="true" outlineLevel="0" collapsed="false">
      <c r="B75" s="47"/>
      <c r="C75" s="48"/>
      <c r="D75" s="48"/>
      <c r="E75" s="48"/>
      <c r="F75" s="48"/>
    </row>
    <row r="76" customFormat="false" ht="43.5" hidden="false" customHeight="true" outlineLevel="0" collapsed="false">
      <c r="B76" s="49" t="s">
        <v>81</v>
      </c>
      <c r="C76" s="49"/>
      <c r="D76" s="49"/>
      <c r="E76" s="49"/>
      <c r="F76" s="49"/>
    </row>
    <row r="77" customFormat="false" ht="36.75" hidden="false" customHeight="true" outlineLevel="0" collapsed="false">
      <c r="B77" s="49" t="s">
        <v>82</v>
      </c>
      <c r="C77" s="49"/>
      <c r="D77" s="49"/>
      <c r="E77" s="49"/>
      <c r="F77" s="49"/>
    </row>
    <row r="78" customFormat="false" ht="15.6" hidden="false" customHeight="false" outlineLevel="0" collapsed="false">
      <c r="B78" s="1"/>
      <c r="C78" s="1"/>
      <c r="D78" s="1"/>
      <c r="E78" s="1"/>
      <c r="F78" s="1"/>
    </row>
    <row r="79" customFormat="false" ht="15.6" hidden="false" customHeight="false" outlineLevel="0" collapsed="false">
      <c r="B79" s="3" t="s">
        <v>83</v>
      </c>
      <c r="C79" s="3"/>
      <c r="D79" s="3"/>
      <c r="E79" s="3"/>
      <c r="F79" s="3"/>
    </row>
    <row r="80" customFormat="false" ht="15.6" hidden="false" customHeight="false" outlineLevel="0" collapsed="false">
      <c r="B80" s="1"/>
      <c r="C80" s="50"/>
      <c r="D80" s="1"/>
      <c r="E80" s="1"/>
      <c r="F80" s="1"/>
    </row>
    <row r="81" customFormat="false" ht="38.25" hidden="false" customHeight="true" outlineLevel="0" collapsed="false">
      <c r="B81" s="49" t="s">
        <v>84</v>
      </c>
      <c r="C81" s="49"/>
      <c r="D81" s="49"/>
      <c r="E81" s="49"/>
      <c r="F81" s="49"/>
    </row>
    <row r="82" customFormat="false" ht="15.6" hidden="false" customHeight="false" outlineLevel="0" collapsed="false">
      <c r="B82" s="1"/>
      <c r="C82" s="1"/>
      <c r="D82" s="1"/>
      <c r="E82" s="1"/>
      <c r="F82" s="1"/>
    </row>
    <row r="84" customFormat="false" ht="30.75" hidden="false" customHeight="true" outlineLevel="0" collapsed="false">
      <c r="B84" s="51" t="s">
        <v>85</v>
      </c>
      <c r="C84" s="51"/>
      <c r="D84" s="51"/>
      <c r="E84" s="51"/>
      <c r="F84" s="51"/>
    </row>
    <row r="86" customFormat="false" ht="24.75" hidden="false" customHeight="true" outlineLevel="0" collapsed="false">
      <c r="B86" s="51" t="s">
        <v>86</v>
      </c>
      <c r="C86" s="51"/>
      <c r="D86" s="51"/>
      <c r="E86" s="51"/>
      <c r="F86" s="51"/>
    </row>
  </sheetData>
  <mergeCells count="78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0"/>
    <mergeCell ref="E32:E40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D41:D43"/>
    <mergeCell ref="E41:E43"/>
    <mergeCell ref="B42:C42"/>
    <mergeCell ref="B43:C43"/>
    <mergeCell ref="B44:C44"/>
    <mergeCell ref="D44:D50"/>
    <mergeCell ref="E44:E50"/>
    <mergeCell ref="B45:C45"/>
    <mergeCell ref="B46:C46"/>
    <mergeCell ref="B47:C47"/>
    <mergeCell ref="B48:C48"/>
    <mergeCell ref="B49:C49"/>
    <mergeCell ref="B50:C50"/>
    <mergeCell ref="B51:C51"/>
    <mergeCell ref="D51:D55"/>
    <mergeCell ref="E51:E55"/>
    <mergeCell ref="B52:C52"/>
    <mergeCell ref="B53:C53"/>
    <mergeCell ref="B54:C54"/>
    <mergeCell ref="B55:C55"/>
    <mergeCell ref="B56:C56"/>
    <mergeCell ref="B57:F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6:F76"/>
    <mergeCell ref="B77:F77"/>
    <mergeCell ref="B79:F79"/>
    <mergeCell ref="B81:F81"/>
    <mergeCell ref="B84:F84"/>
    <mergeCell ref="B86:F86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2020-03-25T10:39:54Z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